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TRSUS0512141" sheetId="1" r:id="rId1"/>
  </sheets>
  <calcPr calcId="0"/>
</workbook>
</file>

<file path=xl/calcChain.xml><?xml version="1.0" encoding="utf-8"?>
<calcChain xmlns="http://schemas.openxmlformats.org/spreadsheetml/2006/main">
  <c r="D2" i="1" l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</calcChain>
</file>

<file path=xl/sharedStrings.xml><?xml version="1.0" encoding="utf-8"?>
<sst xmlns="http://schemas.openxmlformats.org/spreadsheetml/2006/main" count="60" uniqueCount="28">
  <si>
    <t>Price Table</t>
  </si>
  <si>
    <t>List - Id</t>
  </si>
  <si>
    <t>List - Name</t>
  </si>
  <si>
    <t>P-Code</t>
  </si>
  <si>
    <t>UPC-Code</t>
  </si>
  <si>
    <t>Universal Number</t>
  </si>
  <si>
    <t>Prod-Desc</t>
  </si>
  <si>
    <t>List Price</t>
  </si>
  <si>
    <t>/Per</t>
  </si>
  <si>
    <t>Eff-Date</t>
  </si>
  <si>
    <t>Unit Wght Kgs</t>
  </si>
  <si>
    <t>Unit Wght Lbs</t>
  </si>
  <si>
    <t>Carton Qty</t>
  </si>
  <si>
    <t>Price Class</t>
  </si>
  <si>
    <t>Obsolete</t>
  </si>
  <si>
    <t>Obs-Eff-Date</t>
  </si>
  <si>
    <t>02*REGION-33</t>
  </si>
  <si>
    <t>TRSUS0512141</t>
  </si>
  <si>
    <t>US Next Gen SceptaCon Trenchless Raceway -  May 12, 2014</t>
  </si>
  <si>
    <t>/100</t>
  </si>
  <si>
    <t>4"x10' TRENCHLESS RACEWAYB/E SCEPTACON</t>
  </si>
  <si>
    <t>5"x10' TRENCHLESS RACEWAYB/E SCEPTACON</t>
  </si>
  <si>
    <t>6"x10' TRENCHLESS RACEWAYB/E SCEPTACON</t>
  </si>
  <si>
    <t>2"x20' TRENCHLESS RACEWAYB/E SCEPTACON</t>
  </si>
  <si>
    <t>3"x20' TRENCHLESS RACEWAYB/E SCEPTACON</t>
  </si>
  <si>
    <t>4"x20' TRENCHLESS RACEWAYB/E SCEPTACON</t>
  </si>
  <si>
    <t>5"x20' TRENCHLESS RACEWAYB/E SCEPTACON</t>
  </si>
  <si>
    <t>6"x20' TRENCHLESS RACEWAYB/E SCEPTACON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</si>
</sst>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5" fontId="0" fillId="0" borderId="0" xfId="0" applyNumberFormat="1"/>
    <xf numFmtId="44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C2" sqref="C2"/>
    </sheetView>
  </sheetViews>
  <sheetFormatPr defaultRowHeight="15" x14ac:dyDescent="0.25"/>
  <cols>
    <col min="1" max="1" width="13.7109375" bestFit="1" customWidth="1"/>
    <col min="2" max="2" width="13.5703125" bestFit="1" customWidth="1"/>
    <col min="3" max="3" width="54.28515625" bestFit="1" customWidth="1"/>
    <col min="4" max="4" width="7.42578125" bestFit="1" customWidth="1"/>
    <col min="5" max="5" width="13.140625" bestFit="1" customWidth="1"/>
    <col min="6" max="6" width="17.28515625" bestFit="1" customWidth="1"/>
    <col min="7" max="7" width="41.7109375" bestFit="1" customWidth="1"/>
    <col min="8" max="8" width="8.85546875" style="2" bestFit="1" customWidth="1"/>
    <col min="9" max="9" width="4.85546875" bestFit="1" customWidth="1"/>
    <col min="10" max="10" width="10.140625" bestFit="1" customWidth="1"/>
    <col min="11" max="11" width="13.42578125" bestFit="1" customWidth="1"/>
    <col min="12" max="12" width="13.28515625" bestFit="1" customWidth="1"/>
    <col min="13" max="13" width="10.42578125" bestFit="1" customWidth="1"/>
    <col min="14" max="14" width="10.28515625" bestFit="1" customWidth="1"/>
    <col min="16" max="16" width="12.425781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 t="s">
        <v>17</v>
      </c>
      <c r="C2" t="s">
        <v>18</v>
      </c>
      <c r="D2" t="str">
        <f>("106430")</f>
        <v>106430</v>
      </c>
      <c r="E2" t="str">
        <f>("622454431645")</f>
        <v>622454431645</v>
      </c>
      <c r="H2" s="2">
        <v>323</v>
      </c>
      <c r="I2" t="s">
        <v>19</v>
      </c>
      <c r="J2" s="1">
        <v>41775</v>
      </c>
      <c r="K2">
        <v>0.69199999999999995</v>
      </c>
      <c r="L2">
        <v>1.526</v>
      </c>
      <c r="N2">
        <v>106</v>
      </c>
    </row>
    <row r="3" spans="1:16" x14ac:dyDescent="0.25">
      <c r="A3" t="s">
        <v>16</v>
      </c>
      <c r="B3" t="s">
        <v>17</v>
      </c>
      <c r="C3" t="s">
        <v>18</v>
      </c>
      <c r="D3" t="str">
        <f>("106440")</f>
        <v>106440</v>
      </c>
      <c r="E3" t="str">
        <f>("622454432253")</f>
        <v>622454432253</v>
      </c>
      <c r="G3" t="s">
        <v>20</v>
      </c>
      <c r="H3" s="2">
        <v>394</v>
      </c>
      <c r="I3" t="s">
        <v>19</v>
      </c>
      <c r="J3" s="1">
        <v>41775</v>
      </c>
      <c r="K3">
        <v>0.98399999999999999</v>
      </c>
      <c r="L3">
        <v>2.169</v>
      </c>
      <c r="N3">
        <v>106</v>
      </c>
    </row>
    <row r="4" spans="1:16" x14ac:dyDescent="0.25">
      <c r="A4" t="s">
        <v>16</v>
      </c>
      <c r="B4" t="s">
        <v>17</v>
      </c>
      <c r="C4" t="s">
        <v>18</v>
      </c>
      <c r="D4" t="str">
        <f>("106450")</f>
        <v>106450</v>
      </c>
      <c r="E4" t="str">
        <f>("622454432291")</f>
        <v>622454432291</v>
      </c>
      <c r="G4" t="s">
        <v>21</v>
      </c>
      <c r="H4" s="2">
        <v>477</v>
      </c>
      <c r="I4" t="s">
        <v>19</v>
      </c>
      <c r="J4" s="1">
        <v>41775</v>
      </c>
      <c r="K4">
        <v>1.3360000000000001</v>
      </c>
      <c r="L4">
        <v>2.9449999999999998</v>
      </c>
      <c r="N4">
        <v>106</v>
      </c>
    </row>
    <row r="5" spans="1:16" x14ac:dyDescent="0.25">
      <c r="A5" t="s">
        <v>16</v>
      </c>
      <c r="B5" t="s">
        <v>17</v>
      </c>
      <c r="C5" t="s">
        <v>18</v>
      </c>
      <c r="D5" t="str">
        <f>("106460")</f>
        <v>106460</v>
      </c>
      <c r="E5" t="str">
        <f>("622454432406")</f>
        <v>622454432406</v>
      </c>
      <c r="G5" t="s">
        <v>22</v>
      </c>
      <c r="H5" s="2">
        <v>629</v>
      </c>
      <c r="I5" t="s">
        <v>19</v>
      </c>
      <c r="J5" s="1">
        <v>41775</v>
      </c>
      <c r="K5">
        <v>1.734</v>
      </c>
      <c r="L5">
        <v>3.823</v>
      </c>
      <c r="N5">
        <v>106</v>
      </c>
    </row>
    <row r="6" spans="1:16" x14ac:dyDescent="0.25">
      <c r="A6" t="s">
        <v>16</v>
      </c>
      <c r="B6" t="s">
        <v>17</v>
      </c>
      <c r="C6" t="s">
        <v>18</v>
      </c>
      <c r="D6" t="str">
        <f>("106421")</f>
        <v>106421</v>
      </c>
      <c r="E6" t="str">
        <f>("622454432628")</f>
        <v>622454432628</v>
      </c>
      <c r="G6" t="s">
        <v>23</v>
      </c>
      <c r="H6" s="2">
        <v>157</v>
      </c>
      <c r="I6" t="s">
        <v>19</v>
      </c>
      <c r="J6" s="1">
        <v>41775</v>
      </c>
      <c r="K6">
        <v>0.32400000000000001</v>
      </c>
      <c r="L6">
        <v>0.71399999999999997</v>
      </c>
      <c r="N6">
        <v>106</v>
      </c>
    </row>
    <row r="7" spans="1:16" x14ac:dyDescent="0.25">
      <c r="A7" t="s">
        <v>16</v>
      </c>
      <c r="B7" t="s">
        <v>17</v>
      </c>
      <c r="C7" t="s">
        <v>18</v>
      </c>
      <c r="D7" t="str">
        <f>("106431")</f>
        <v>106431</v>
      </c>
      <c r="E7" t="str">
        <f>("622454432635")</f>
        <v>622454432635</v>
      </c>
      <c r="G7" t="s">
        <v>24</v>
      </c>
      <c r="H7" s="2">
        <v>225</v>
      </c>
      <c r="I7" t="s">
        <v>19</v>
      </c>
      <c r="J7" s="1">
        <v>41775</v>
      </c>
      <c r="K7">
        <v>0.32400000000000001</v>
      </c>
      <c r="L7">
        <v>0.71399999999999997</v>
      </c>
      <c r="N7">
        <v>106</v>
      </c>
    </row>
    <row r="8" spans="1:16" x14ac:dyDescent="0.25">
      <c r="A8" t="s">
        <v>16</v>
      </c>
      <c r="B8" t="s">
        <v>17</v>
      </c>
      <c r="C8" t="s">
        <v>18</v>
      </c>
      <c r="D8" t="str">
        <f>("106441")</f>
        <v>106441</v>
      </c>
      <c r="E8" t="str">
        <f>("622454432864")</f>
        <v>622454432864</v>
      </c>
      <c r="G8" t="s">
        <v>25</v>
      </c>
      <c r="H8" s="2">
        <v>275</v>
      </c>
      <c r="I8" t="s">
        <v>19</v>
      </c>
      <c r="J8" s="1">
        <v>41775</v>
      </c>
      <c r="K8">
        <v>0.98199999999999998</v>
      </c>
      <c r="L8">
        <v>2.165</v>
      </c>
      <c r="N8">
        <v>106</v>
      </c>
    </row>
    <row r="9" spans="1:16" x14ac:dyDescent="0.25">
      <c r="A9" t="s">
        <v>16</v>
      </c>
      <c r="B9" t="s">
        <v>17</v>
      </c>
      <c r="C9" t="s">
        <v>18</v>
      </c>
      <c r="D9" t="str">
        <f>("106451")</f>
        <v>106451</v>
      </c>
      <c r="E9" t="str">
        <f>("622454432871")</f>
        <v>622454432871</v>
      </c>
      <c r="G9" t="s">
        <v>26</v>
      </c>
      <c r="H9" s="2">
        <v>380</v>
      </c>
      <c r="I9" t="s">
        <v>19</v>
      </c>
      <c r="J9" s="1">
        <v>41775</v>
      </c>
      <c r="K9">
        <v>1.3340000000000001</v>
      </c>
      <c r="L9">
        <v>2.9409999999999998</v>
      </c>
      <c r="N9">
        <v>106</v>
      </c>
    </row>
    <row r="10" spans="1:16" x14ac:dyDescent="0.25">
      <c r="A10" t="s">
        <v>16</v>
      </c>
      <c r="B10" t="s">
        <v>17</v>
      </c>
      <c r="C10" t="s">
        <v>18</v>
      </c>
      <c r="D10" t="str">
        <f>("106461")</f>
        <v>106461</v>
      </c>
      <c r="E10" t="str">
        <f>("622454432918")</f>
        <v>622454432918</v>
      </c>
      <c r="G10" t="s">
        <v>27</v>
      </c>
      <c r="H10" s="2">
        <v>465</v>
      </c>
      <c r="I10" t="s">
        <v>19</v>
      </c>
      <c r="J10" s="1">
        <v>41775</v>
      </c>
      <c r="K10">
        <v>1.7310000000000001</v>
      </c>
      <c r="L10">
        <v>3.8159999999999998</v>
      </c>
      <c r="N10">
        <v>106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4D6E59E4E564998CA9E2E6FB9FDFE" ma:contentTypeVersion="16" ma:contentTypeDescription="Create a new document." ma:contentTypeScope="" ma:versionID="b5aa59cf685ca0ca43b463ad64436959">
  <xsd:schema xmlns:xsd="http://www.w3.org/2001/XMLSchema" xmlns:xs="http://www.w3.org/2001/XMLSchema" xmlns:p="http://schemas.microsoft.com/office/2006/metadata/properties" xmlns:ns2="84117225-5185-4885-974d-c2618827e0ca" xmlns:ns3="af55626d-7df3-444a-94c3-8b0fe91a594d" targetNamespace="http://schemas.microsoft.com/office/2006/metadata/properties" ma:root="true" ma:fieldsID="fbf6c81ab3a81c2f690abe633f67254d" ns2:_="" ns3:_="">
    <xsd:import namespace="84117225-5185-4885-974d-c2618827e0ca"/>
    <xsd:import namespace="af55626d-7df3-444a-94c3-8b0fe91a5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17225-5185-4885-974d-c2618827e0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594a770-4dd8-4e41-968d-6a53c5bf2f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626d-7df3-444a-94c3-8b0fe91a5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e2ba52-df68-498e-bb0d-4f995c5d70b3}" ma:internalName="TaxCatchAll" ma:showField="CatchAllData" ma:web="af55626d-7df3-444a-94c3-8b0fe91a5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117225-5185-4885-974d-c2618827e0ca">
      <Terms xmlns="http://schemas.microsoft.com/office/infopath/2007/PartnerControls"/>
    </lcf76f155ced4ddcb4097134ff3c332f>
    <TaxCatchAll xmlns="af55626d-7df3-444a-94c3-8b0fe91a594d" xsi:nil="true"/>
  </documentManagement>
</p:properties>
</file>

<file path=customXml/itemProps1.xml><?xml version="1.0" encoding="utf-8"?>
<ds:datastoreItem xmlns:ds="http://schemas.openxmlformats.org/officeDocument/2006/customXml" ds:itemID="{22514AC8-7F59-437B-BD2D-AFA80F2F62DC}"/>
</file>

<file path=customXml/itemProps2.xml><?xml version="1.0" encoding="utf-8"?>
<ds:datastoreItem xmlns:ds="http://schemas.openxmlformats.org/officeDocument/2006/customXml" ds:itemID="{1B1E593F-79C2-4E90-B78C-9EB443C33FD0}"/>
</file>

<file path=customXml/itemProps3.xml><?xml version="1.0" encoding="utf-8"?>
<ds:datastoreItem xmlns:ds="http://schemas.openxmlformats.org/officeDocument/2006/customXml" ds:itemID="{858DA8B7-C142-413A-AEFF-CC7EE47418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TRSUS0512141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Frost, Tracey</dc:creator>
  <cp:lastModifiedBy>Frost, Tracey</cp:lastModifiedBy>
  <dcterms:created xsi:type="dcterms:W3CDTF">2014-05-16T13:39:08Z</dcterms:created>
  <dcterms:modified xsi:type="dcterms:W3CDTF">2014-05-16T13:39:08Z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0x0101001BE4D6E59E4E564998CA9E2E6FB9FDFE</vt:lpwstr>
  </property>
</Properties>
</file>